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73 - 31.5. - ZCU - Výpočetní technika (III.) 053 - 2022\"/>
    </mc:Choice>
  </mc:AlternateContent>
  <xr:revisionPtr revIDLastSave="0" documentId="13_ncr:1_{AAE687DD-0FE1-48CB-900F-2A2FA6CDD58F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T8" i="1"/>
  <c r="S8" i="1"/>
  <c r="P8" i="1"/>
  <c r="P7" i="1"/>
  <c r="R11" i="1" l="1"/>
  <c r="T7" i="1"/>
  <c r="Q11" i="1"/>
</calcChain>
</file>

<file path=xl/sharedStrings.xml><?xml version="1.0" encoding="utf-8"?>
<sst xmlns="http://schemas.openxmlformats.org/spreadsheetml/2006/main" count="53" uniqueCount="49">
  <si>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</si>
  <si>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</si>
  <si>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</si>
  <si>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</si>
  <si>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</si>
  <si>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</si>
  <si>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</si>
  <si>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</si>
  <si>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</si>
  <si>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</si>
  <si>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</si>
  <si>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</si>
  <si>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</si>
  <si>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</si>
  <si>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</si>
  <si>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</si>
  <si>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</si>
  <si>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</si>
  <si>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</si>
  <si>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</si>
  <si>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</si>
  <si>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</si>
  <si>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</si>
  <si>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</si>
  <si>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</si>
  <si>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</si>
  <si>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</si>
  <si>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</si>
  <si>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</si>
  <si>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</si>
  <si>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</si>
  <si>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</si>
  <si>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Záruka na zboží min. 36 měsíců.</t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</si>
  <si>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</si>
  <si>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</si>
  <si>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</si>
  <si>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15,6"</t>
  </si>
  <si>
    <t>Chladící podložka pod notebook</t>
  </si>
  <si>
    <t>Chladící podložka pod notebook o úhlopříčce min. 15,6". 
Protiskluzová. 
Nastavitelný náklon.
Min. 4 ventilátory. 
Regulace rychlosti otáček (nejrychlejší min. 1 200 otáček za minutu).
Min. 2 USB vstupy - jeden pro připojení k notebooku, jeden k nabíjení dalších zařízení.
Hlučnost max. 21 dB. 
Hmotnost max. 1000 g.
Záruka min. 2 roky.</t>
  </si>
  <si>
    <t>Hana Kalašová,
Tel.: 37763 1071,
725 870 136</t>
  </si>
  <si>
    <t>Univerzitní 8,
301 00 Plzeň,
Rektorát - Odbor vnější vztahy,
místnost UR 122</t>
  </si>
  <si>
    <t>3107 SGS-2022-034-PhDr. Stočes</t>
  </si>
  <si>
    <t>Bc. Kristýna Hrbáčková,
Tel.: 37763 6142</t>
  </si>
  <si>
    <t>Chodské náměstí 1,
301 00 Plzeň,
Fakulta pedagogická - Katedra německého jazyka,
místnost CH 306a</t>
  </si>
  <si>
    <t>Notebook klasické konstrukce.
Výkon procesoru v Passmark CPU více než 15 000 bodů (www.cpubenchmark.net/ k 29.4.2022)), minimálně 6 jader. 
Min. 16GB RAM DDR4, frekvence min. 3 200 MHz.
Displej 15,6", IPS, Full HD, matný.
Integrovaná grafická karta.
Disk min. 512GB M.2 SSD PCIe NVMe.
Bez mechaniky.
Wi-Fi ac, Bluetooth min. v5.0.
Min. 4x USB (3x 3.0/3.1/3.2 Gen 1, 1x Type-C 3.1/3.2 Gen 2), HDMI, RJ-45.
HD kamera.
Čtečka paměťových karet.
Čtečka otisků prstů.
Voděodolná podsvícená klávesnice s českou lokalizací a numerickým blokem.
Operační systém Windows 10 - OS Windows požadujeme z důvodu kompatibility s interními aplikacemi ZČU (Stag, Magion,...).
Prodloužená záruka min. na 3 roky.</t>
  </si>
  <si>
    <t xml:space="preserve">Příloha č. 2 Kupní smlouvy - technická specifikace
Výpočetní technika (III.) 053 - 2022 </t>
  </si>
  <si>
    <t>EVOLVEO ANIA 3 (ANIA3 ), záruka 2 roky</t>
  </si>
  <si>
    <t>https://www.amd.com/system/files/documents/hp-probook-455-g8-notebook-pc-datasheet.pdf</t>
  </si>
  <si>
    <t>HP ProBook/455 G8/R5-5600U/15,6"/FHD/8GB/512GB SSD/AMD int/W10H/Gray (45R00ES) + HP 8GB 3200MHz DDR4 So-dimm Memory (286H8AA),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</si>
</sst>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7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1" zoomScale="85" zoomScaleNormal="8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4.7109375" style="5" customWidth="1"/>
    <col min="12" max="12" width="31.140625" style="5" customWidth="1"/>
    <col min="13" max="13" width="32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85" t="s">
        <v>45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35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77.5" customHeight="1" thickTop="1" thickBot="1" x14ac:dyDescent="0.3">
      <c r="A7" s="20"/>
      <c r="B7" s="52">
        <v>1</v>
      </c>
      <c r="C7" s="53" t="s">
        <v>36</v>
      </c>
      <c r="D7" s="54">
        <v>1</v>
      </c>
      <c r="E7" s="48" t="s">
        <v>25</v>
      </c>
      <c r="F7" s="77" t="s">
        <v>44</v>
      </c>
      <c r="G7" s="80" t="s">
        <v>48</v>
      </c>
      <c r="H7" s="81" t="s">
        <v>47</v>
      </c>
      <c r="I7" s="49" t="s">
        <v>34</v>
      </c>
      <c r="J7" s="50" t="s">
        <v>33</v>
      </c>
      <c r="K7" s="49" t="s">
        <v>41</v>
      </c>
      <c r="L7" s="55" t="s">
        <v>32</v>
      </c>
      <c r="M7" s="76" t="s">
        <v>42</v>
      </c>
      <c r="N7" s="76" t="s">
        <v>43</v>
      </c>
      <c r="O7" s="51">
        <v>44</v>
      </c>
      <c r="P7" s="56">
        <f>D7*Q7</f>
        <v>18180</v>
      </c>
      <c r="Q7" s="57">
        <v>18180</v>
      </c>
      <c r="R7" s="83">
        <v>14745</v>
      </c>
      <c r="S7" s="58">
        <f>D7*R7</f>
        <v>14745</v>
      </c>
      <c r="T7" s="59" t="str">
        <f t="shared" ref="T7" si="0">IF(ISNUMBER(R7), IF(R7&gt;Q7,"NEVYHOVUJE","VYHOVUJE")," ")</f>
        <v>VYHOVUJE</v>
      </c>
      <c r="U7" s="48"/>
      <c r="V7" s="48" t="s">
        <v>11</v>
      </c>
    </row>
    <row r="8" spans="1:22" ht="171" customHeight="1" thickBot="1" x14ac:dyDescent="0.3">
      <c r="A8" s="20"/>
      <c r="B8" s="60">
        <v>2</v>
      </c>
      <c r="C8" s="61" t="s">
        <v>37</v>
      </c>
      <c r="D8" s="62">
        <v>2</v>
      </c>
      <c r="E8" s="63" t="s">
        <v>25</v>
      </c>
      <c r="F8" s="64" t="s">
        <v>38</v>
      </c>
      <c r="G8" s="82" t="s">
        <v>46</v>
      </c>
      <c r="H8" s="65" t="s">
        <v>31</v>
      </c>
      <c r="I8" s="66" t="s">
        <v>34</v>
      </c>
      <c r="J8" s="66" t="s">
        <v>31</v>
      </c>
      <c r="K8" s="67"/>
      <c r="L8" s="68"/>
      <c r="M8" s="69" t="s">
        <v>39</v>
      </c>
      <c r="N8" s="70" t="s">
        <v>40</v>
      </c>
      <c r="O8" s="71">
        <v>30</v>
      </c>
      <c r="P8" s="72">
        <f>D8*Q8</f>
        <v>1160</v>
      </c>
      <c r="Q8" s="73">
        <v>580</v>
      </c>
      <c r="R8" s="84">
        <v>255</v>
      </c>
      <c r="S8" s="74">
        <f>D8*R8</f>
        <v>510</v>
      </c>
      <c r="T8" s="75" t="str">
        <f t="shared" ref="T8" si="1">IF(ISNUMBER(R8), IF(R8&gt;Q8,"NEVYHOVUJE","VYHOVUJE")," ")</f>
        <v>VYHOVUJE</v>
      </c>
      <c r="U8" s="63"/>
      <c r="V8" s="63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6" t="s">
        <v>29</v>
      </c>
      <c r="C10" s="96"/>
      <c r="D10" s="96"/>
      <c r="E10" s="96"/>
      <c r="F10" s="96"/>
      <c r="G10" s="96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50.45" customHeight="1" thickTop="1" thickBot="1" x14ac:dyDescent="0.3">
      <c r="B11" s="97" t="s">
        <v>27</v>
      </c>
      <c r="C11" s="97"/>
      <c r="D11" s="97"/>
      <c r="E11" s="97"/>
      <c r="F11" s="97"/>
      <c r="G11" s="97"/>
      <c r="H11" s="97"/>
      <c r="I11" s="26"/>
      <c r="L11" s="9"/>
      <c r="M11" s="9"/>
      <c r="N11" s="9"/>
      <c r="O11" s="27"/>
      <c r="P11" s="27"/>
      <c r="Q11" s="28">
        <f>SUM(P7:P8)</f>
        <v>19340</v>
      </c>
      <c r="R11" s="90">
        <f>SUM(S7:S8)</f>
        <v>15255</v>
      </c>
      <c r="S11" s="91"/>
      <c r="T11" s="92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rBBxK4XRcm01Uw5098vE0epslZuFfXX1ujZmaKRHW+j57LqWAkOfEoDX1olT84MLDBTW6hARp89pcZk7pR+N5A==" saltValue="qMIdBW9B6973WDaUSgygyw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16" priority="56">
      <formula>LEN(TRIM(B7))=0</formula>
    </cfRule>
  </conditionalFormatting>
  <conditionalFormatting sqref="B7:B8">
    <cfRule type="cellIs" dxfId="15" priority="53" operator="greaterThanOrEqual">
      <formula>1</formula>
    </cfRule>
  </conditionalFormatting>
  <conditionalFormatting sqref="T7:T8">
    <cfRule type="cellIs" dxfId="14" priority="40" operator="equal">
      <formula>"VYHOVUJE"</formula>
    </cfRule>
  </conditionalFormatting>
  <conditionalFormatting sqref="T7:T8">
    <cfRule type="cellIs" dxfId="13" priority="39" operator="equal">
      <formula>"NEVYHOVUJE"</formula>
    </cfRule>
  </conditionalFormatting>
  <conditionalFormatting sqref="G7:H7 R7:R8 G8">
    <cfRule type="containsBlanks" dxfId="12" priority="33">
      <formula>LEN(TRIM(G7))=0</formula>
    </cfRule>
  </conditionalFormatting>
  <conditionalFormatting sqref="G7:H7 R7:R8 G8">
    <cfRule type="notContainsBlanks" dxfId="11" priority="31">
      <formula>LEN(TRIM(G7))&gt;0</formula>
    </cfRule>
  </conditionalFormatting>
  <conditionalFormatting sqref="G7:H7 R7:R8 G8">
    <cfRule type="notContainsBlanks" dxfId="10" priority="30">
      <formula>LEN(TRIM(G7))&gt;0</formula>
    </cfRule>
  </conditionalFormatting>
  <conditionalFormatting sqref="G7:H7 G8">
    <cfRule type="notContainsBlanks" dxfId="9" priority="29">
      <formula>LEN(TRIM(G7))&gt;0</formula>
    </cfRule>
  </conditionalFormatting>
  <conditionalFormatting sqref="H8">
    <cfRule type="containsBlanks" dxfId="8" priority="4">
      <formula>LEN(TRIM(H8))=0</formula>
    </cfRule>
  </conditionalFormatting>
  <conditionalFormatting sqref="H8">
    <cfRule type="notContainsBlanks" dxfId="7" priority="3">
      <formula>LEN(TRIM(H8))&gt;0</formula>
    </cfRule>
  </conditionalFormatting>
  <conditionalFormatting sqref="H8">
    <cfRule type="notContainsBlanks" dxfId="6" priority="2">
      <formula>LEN(TRIM(H8))&gt;0</formula>
    </cfRule>
  </conditionalFormatting>
  <conditionalFormatting sqref="H8">
    <cfRule type="notContainsBlanks" dxfId="5" priority="1">
      <formula>LEN(TRIM(H8))&gt;0</formula>
    </cfRule>
  </conditionalFormatting>
  <dataValidations count="3">
    <dataValidation type="list" allowBlank="1" showInputMessage="1" showErrorMessage="1" sqref="J7 J8" xr:uid="{E29ABA58-E623-4708-BD17-CB8325B46133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2022-04-08T05:55:28Z</cp:lastPrinted>
  <dcterms:created xsi:type="dcterms:W3CDTF">2014-03-05T12:43:32Z</dcterms:created>
  <dcterms:modified xsi:type="dcterms:W3CDTF">2022-05-30T06:45:59Z</dcterms:modified>
</cp:coreProperties>
</file>